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25" windowWidth="20115" windowHeight="9345"/>
  </bookViews>
  <sheets>
    <sheet name="Tabelle1" sheetId="1" r:id="rId1"/>
    <sheet name="Tabelle2" sheetId="2" r:id="rId2"/>
    <sheet name="Tabelle3" sheetId="3" r:id="rId3"/>
  </sheets>
  <calcPr calcId="144525"/>
</workbook>
</file>

<file path=xl/calcChain.xml><?xml version="1.0" encoding="utf-8"?>
<calcChain xmlns="http://schemas.openxmlformats.org/spreadsheetml/2006/main">
  <c r="F59" i="1" l="1"/>
  <c r="E58" i="1"/>
  <c r="D58" i="1"/>
  <c r="D59" i="1" s="1"/>
  <c r="F56" i="1"/>
  <c r="F60" i="1" s="1"/>
  <c r="E55" i="1"/>
  <c r="D55" i="1"/>
  <c r="D56" i="1" s="1"/>
  <c r="D60" i="1" s="1"/>
  <c r="D63" i="1" l="1"/>
  <c r="D61" i="1"/>
  <c r="D62" i="1"/>
  <c r="F63" i="1"/>
  <c r="F64" i="1" s="1"/>
  <c r="E64" i="1" s="1"/>
  <c r="E62" i="1"/>
  <c r="E61" i="1"/>
  <c r="D8" i="1"/>
  <c r="E9" i="1" s="1"/>
  <c r="D5" i="1"/>
  <c r="E6" i="1" s="1"/>
  <c r="D64" i="1" l="1"/>
  <c r="D65" i="1"/>
  <c r="E10" i="1"/>
  <c r="E12" i="1" s="1"/>
  <c r="E11" i="1" l="1"/>
  <c r="E13" i="1" s="1"/>
  <c r="E14" i="1" s="1"/>
  <c r="E15" i="1" s="1"/>
  <c r="E17" i="1" l="1"/>
  <c r="E16" i="1"/>
  <c r="E18" i="1" l="1"/>
  <c r="E19" i="1"/>
  <c r="E20" i="1" s="1"/>
</calcChain>
</file>

<file path=xl/sharedStrings.xml><?xml version="1.0" encoding="utf-8"?>
<sst xmlns="http://schemas.openxmlformats.org/spreadsheetml/2006/main" count="82" uniqueCount="58">
  <si>
    <t>Vorwärtskalkulation</t>
  </si>
  <si>
    <t xml:space="preserve">   Kalkulationsschema</t>
  </si>
  <si>
    <t>%</t>
  </si>
  <si>
    <t>€</t>
  </si>
  <si>
    <t xml:space="preserve">   Fertigungsmaterial</t>
  </si>
  <si>
    <t>+ Materialgemeinkosten</t>
  </si>
  <si>
    <t>= Materialkosten</t>
  </si>
  <si>
    <t xml:space="preserve">   Fertigungslöhne</t>
  </si>
  <si>
    <t>+ Fertigungsgemeinkosten</t>
  </si>
  <si>
    <t>= Fertigungskosten</t>
  </si>
  <si>
    <t>= Herstellkosten</t>
  </si>
  <si>
    <t>+ Verwaltungsgemeinkosten</t>
  </si>
  <si>
    <t>+ Vertriebsgemeinkosten</t>
  </si>
  <si>
    <t>= Selbstkosten</t>
  </si>
  <si>
    <t>+ Gewinn</t>
  </si>
  <si>
    <t>= Barverkaufspreis</t>
  </si>
  <si>
    <t>+ Kundenskonto</t>
  </si>
  <si>
    <t>+ Vertreterprovision</t>
  </si>
  <si>
    <t>= Zielverkaufspreis</t>
  </si>
  <si>
    <t>+ Kundenrabatt</t>
  </si>
  <si>
    <t>= Nettoverkaufspreis</t>
  </si>
  <si>
    <r>
      <rPr>
        <b/>
        <sz val="18"/>
        <rFont val="Arial"/>
        <family val="2"/>
      </rPr>
      <t>Kalkulationsschema</t>
    </r>
    <r>
      <rPr>
        <b/>
        <sz val="24"/>
        <rFont val="Arial"/>
        <family val="2"/>
      </rPr>
      <t xml:space="preserve"> </t>
    </r>
    <r>
      <rPr>
        <b/>
        <sz val="14"/>
        <rFont val="Arial"/>
        <family val="2"/>
      </rPr>
      <t>(Industriekalkulation)</t>
    </r>
  </si>
  <si>
    <t xml:space="preserve">Gemeinkostenzuschlagssätze: Material 9,6%, Fertigung 110,53%, </t>
  </si>
  <si>
    <t>Verwaltung 13,03%, Vertrieb 4,96% (Vgl. BAB, S. 24, Lösung 10)</t>
  </si>
  <si>
    <t xml:space="preserve">Gewinnzuschlags: 5%, Kundenskonto: 3%, Vertreterprovision: 7%, </t>
  </si>
  <si>
    <t>Kundenrabattes: 10%. Bei Fertigungsmaterial von 50,00 € und Fertigungs-</t>
  </si>
  <si>
    <t>löhnen von 60,00 € soll der Angebotspreis je Stück ermittelt werden</t>
  </si>
  <si>
    <t>1. Ermitteln Sie die Selbstkosten.</t>
  </si>
  <si>
    <t>2. Ermitteln Sie den Nettoverkaufspreis (Angebotspreis ohne UmSt).</t>
  </si>
  <si>
    <t>A.</t>
  </si>
  <si>
    <t>2. Ermitteln Sie die Fertigungskosten bei Fertigungslöhnen von 60,00 €.</t>
  </si>
  <si>
    <t>3. Ermitteln Sie die Obergrenze für den Materialeinkaufspreis.</t>
  </si>
  <si>
    <t>270,00 € verkauft werden.</t>
  </si>
  <si>
    <t xml:space="preserve">Es gelten die angegebenen Zuschlagssätze und der Lohnaufwand von 60,00 € je Stück </t>
  </si>
  <si>
    <t xml:space="preserve">(Vgl. Kostenträgerrechnung 1, S. 30) Das Produkt kann am Markt jedoch höchsten zu </t>
  </si>
  <si>
    <t>B.</t>
  </si>
  <si>
    <t xml:space="preserve">     Zuschlagssätze weiterhin gelten sollen.</t>
  </si>
  <si>
    <t xml:space="preserve">1. Ermitteln Sie die die Obergrenze der Herstellkosten, wenn die angegebenen </t>
  </si>
  <si>
    <t>Rückwärtskalkulation</t>
  </si>
  <si>
    <t>C.</t>
  </si>
  <si>
    <t>Differenzkalkulation</t>
  </si>
  <si>
    <t>1. Ermitteln Sie die die Selbstkosten bei den angegebenen Bedingungen.</t>
  </si>
  <si>
    <t>2. Ermitteln Sie den Barverkaufspreis, ausgehende vom</t>
  </si>
  <si>
    <t xml:space="preserve">    Nettoverkaufspreis.</t>
  </si>
  <si>
    <t>3. Berechnen Sie den Gewinn in € und in %.</t>
  </si>
  <si>
    <t>275,00 € verkauf werden.</t>
  </si>
  <si>
    <t xml:space="preserve">Es gelten die angegebenen Zuschlagssätze. Die Kosten für Fertigungsmaterial betragen </t>
  </si>
  <si>
    <t>48,00 € und der Lohnaufwand 60,00 € je Stück. Das Produkt kann am Markt  zu</t>
  </si>
  <si>
    <t>Vorkalkulation</t>
  </si>
  <si>
    <t>Nachkalkulation</t>
  </si>
  <si>
    <t>1. Ermitteln Sie die die Selbstkosten und die Istzuschlagsätze in einer Nachkalkulation.</t>
  </si>
  <si>
    <t>2. Ermitteln Sie den Gewinn in € und in % und analysieren Sie die Abweichung.</t>
  </si>
  <si>
    <t>D.</t>
  </si>
  <si>
    <t xml:space="preserve">von 277,02  angeboten. Nach Fertigstellung des Auftrages ergaben sich die folgenden  </t>
  </si>
  <si>
    <t>Istkosten:</t>
  </si>
  <si>
    <t>Aufgrund der Angebotskalkulation wurde ein Produkt zu einem Nettoverkaufspreis</t>
  </si>
  <si>
    <t xml:space="preserve">Fertigungsmaterial 48,00 €, Materialgemeinkosten 5,10 €, Fertigungsgemeinkosten 70,50 €, </t>
  </si>
  <si>
    <t xml:space="preserve">Verwaltungsgemeinkosten 22,90 € und Vertriebsgemeinkosten 9,80 €.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</si>
</sst>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24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Times New Roman"/>
      <family val="1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0" fillId="0" borderId="0" xfId="0" applyNumberFormat="1" applyProtection="1">
      <protection hidden="1"/>
    </xf>
    <xf numFmtId="0" fontId="0" fillId="0" borderId="0" xfId="0" applyProtection="1">
      <protection hidden="1"/>
    </xf>
    <xf numFmtId="49" fontId="1" fillId="0" borderId="4" xfId="0" applyNumberFormat="1" applyFont="1" applyFill="1" applyBorder="1" applyProtection="1">
      <protection hidden="1"/>
    </xf>
    <xf numFmtId="49" fontId="1" fillId="0" borderId="7" xfId="0" applyNumberFormat="1" applyFont="1" applyFill="1" applyBorder="1" applyProtection="1">
      <protection hidden="1"/>
    </xf>
    <xf numFmtId="49" fontId="1" fillId="0" borderId="1" xfId="0" applyNumberFormat="1" applyFont="1" applyFill="1" applyBorder="1" applyAlignment="1" applyProtection="1">
      <alignment horizontal="left"/>
      <protection hidden="1"/>
    </xf>
    <xf numFmtId="49" fontId="1" fillId="0" borderId="2" xfId="0" applyNumberFormat="1" applyFont="1" applyFill="1" applyBorder="1" applyAlignment="1" applyProtection="1">
      <alignment horizontal="center"/>
      <protection hidden="1"/>
    </xf>
    <xf numFmtId="49" fontId="1" fillId="0" borderId="3" xfId="0" applyNumberFormat="1" applyFont="1" applyFill="1" applyBorder="1" applyAlignment="1" applyProtection="1">
      <alignment horizontal="center"/>
      <protection hidden="1"/>
    </xf>
    <xf numFmtId="2" fontId="2" fillId="0" borderId="5" xfId="0" applyNumberFormat="1" applyFont="1" applyFill="1" applyBorder="1" applyProtection="1">
      <protection hidden="1"/>
    </xf>
    <xf numFmtId="4" fontId="2" fillId="0" borderId="5" xfId="0" applyNumberFormat="1" applyFont="1" applyFill="1" applyBorder="1" applyProtection="1">
      <protection locked="0" hidden="1"/>
    </xf>
    <xf numFmtId="4" fontId="2" fillId="0" borderId="6" xfId="0" applyNumberFormat="1" applyFont="1" applyFill="1" applyBorder="1" applyProtection="1">
      <protection hidden="1"/>
    </xf>
    <xf numFmtId="2" fontId="2" fillId="0" borderId="5" xfId="0" applyNumberFormat="1" applyFont="1" applyFill="1" applyBorder="1" applyProtection="1">
      <protection locked="0" hidden="1"/>
    </xf>
    <xf numFmtId="4" fontId="2" fillId="0" borderId="5" xfId="0" applyNumberFormat="1" applyFont="1" applyFill="1" applyBorder="1" applyProtection="1">
      <protection hidden="1"/>
    </xf>
    <xf numFmtId="2" fontId="2" fillId="0" borderId="8" xfId="0" applyNumberFormat="1" applyFont="1" applyFill="1" applyBorder="1" applyProtection="1">
      <protection hidden="1"/>
    </xf>
    <xf numFmtId="4" fontId="2" fillId="0" borderId="8" xfId="0" applyNumberFormat="1" applyFont="1" applyFill="1" applyBorder="1" applyProtection="1">
      <protection hidden="1"/>
    </xf>
    <xf numFmtId="4" fontId="2" fillId="0" borderId="9" xfId="0" applyNumberFormat="1" applyFont="1" applyFill="1" applyBorder="1" applyProtection="1">
      <protection hidden="1"/>
    </xf>
    <xf numFmtId="49" fontId="3" fillId="0" borderId="10" xfId="0" applyNumberFormat="1" applyFont="1" applyFill="1" applyBorder="1" applyProtection="1">
      <protection hidden="1"/>
    </xf>
    <xf numFmtId="0" fontId="6" fillId="0" borderId="11" xfId="0" applyFont="1" applyFill="1" applyBorder="1" applyProtection="1">
      <protection hidden="1"/>
    </xf>
    <xf numFmtId="0" fontId="6" fillId="0" borderId="12" xfId="0" applyFont="1" applyFill="1" applyBorder="1" applyProtection="1">
      <protection hidden="1"/>
    </xf>
    <xf numFmtId="0" fontId="7" fillId="0" borderId="0" xfId="0" applyFont="1" applyProtection="1">
      <protection hidden="1"/>
    </xf>
    <xf numFmtId="49" fontId="7" fillId="0" borderId="0" xfId="0" applyNumberFormat="1" applyFont="1" applyProtection="1">
      <protection hidden="1"/>
    </xf>
    <xf numFmtId="0" fontId="8" fillId="0" borderId="13" xfId="0" applyFont="1" applyFill="1" applyBorder="1" applyProtection="1">
      <protection hidden="1"/>
    </xf>
    <xf numFmtId="0" fontId="8" fillId="0" borderId="10" xfId="0" applyFont="1" applyFill="1" applyBorder="1" applyProtection="1">
      <protection hidden="1"/>
    </xf>
    <xf numFmtId="0" fontId="8" fillId="0" borderId="14" xfId="0" applyFont="1" applyFill="1" applyBorder="1" applyProtection="1">
      <protection hidden="1"/>
    </xf>
    <xf numFmtId="2" fontId="1" fillId="0" borderId="5" xfId="0" applyNumberFormat="1" applyFont="1" applyFill="1" applyBorder="1" applyProtection="1">
      <protection hidden="1"/>
    </xf>
    <xf numFmtId="4" fontId="1" fillId="0" borderId="5" xfId="0" applyNumberFormat="1" applyFont="1" applyFill="1" applyBorder="1" applyProtection="1">
      <protection locked="0" hidden="1"/>
    </xf>
    <xf numFmtId="2" fontId="1" fillId="0" borderId="5" xfId="0" applyNumberFormat="1" applyFont="1" applyFill="1" applyBorder="1" applyProtection="1">
      <protection locked="0" hidden="1"/>
    </xf>
    <xf numFmtId="4" fontId="1" fillId="0" borderId="5" xfId="0" applyNumberFormat="1" applyFont="1" applyFill="1" applyBorder="1" applyProtection="1">
      <protection hidden="1"/>
    </xf>
    <xf numFmtId="2" fontId="2" fillId="0" borderId="17" xfId="0" applyNumberFormat="1" applyFont="1" applyFill="1" applyBorder="1" applyProtection="1">
      <protection hidden="1"/>
    </xf>
    <xf numFmtId="4" fontId="1" fillId="0" borderId="17" xfId="0" applyNumberFormat="1" applyFont="1" applyFill="1" applyBorder="1" applyProtection="1">
      <protection hidden="1"/>
    </xf>
    <xf numFmtId="0" fontId="9" fillId="0" borderId="6" xfId="0" applyFont="1" applyFill="1" applyBorder="1" applyProtection="1">
      <protection hidden="1"/>
    </xf>
    <xf numFmtId="2" fontId="1" fillId="0" borderId="8" xfId="0" applyNumberFormat="1" applyFont="1" applyFill="1" applyBorder="1" applyProtection="1">
      <protection hidden="1"/>
    </xf>
    <xf numFmtId="4" fontId="1" fillId="0" borderId="8" xfId="0" applyNumberFormat="1" applyFont="1" applyFill="1" applyBorder="1" applyProtection="1">
      <protection hidden="1"/>
    </xf>
    <xf numFmtId="4" fontId="1" fillId="0" borderId="18" xfId="0" applyNumberFormat="1" applyFont="1" applyFill="1" applyBorder="1" applyProtection="1">
      <protection hidden="1"/>
    </xf>
    <xf numFmtId="0" fontId="9" fillId="0" borderId="9" xfId="0" applyFont="1" applyFill="1" applyBorder="1" applyProtection="1">
      <protection hidden="1"/>
    </xf>
    <xf numFmtId="49" fontId="6" fillId="0" borderId="0" xfId="0" applyNumberFormat="1" applyFont="1" applyFill="1" applyProtection="1">
      <protection hidden="1"/>
    </xf>
    <xf numFmtId="2" fontId="2" fillId="0" borderId="6" xfId="0" applyNumberFormat="1" applyFont="1" applyFill="1" applyBorder="1" applyProtection="1">
      <protection hidden="1"/>
    </xf>
    <xf numFmtId="49" fontId="1" fillId="0" borderId="19" xfId="0" applyNumberFormat="1" applyFont="1" applyFill="1" applyBorder="1" applyProtection="1">
      <protection hidden="1"/>
    </xf>
    <xf numFmtId="2" fontId="1" fillId="0" borderId="15" xfId="0" applyNumberFormat="1" applyFont="1" applyFill="1" applyBorder="1" applyProtection="1">
      <protection hidden="1"/>
    </xf>
    <xf numFmtId="4" fontId="1" fillId="0" borderId="15" xfId="0" applyNumberFormat="1" applyFont="1" applyFill="1" applyBorder="1" applyProtection="1">
      <protection locked="0" hidden="1"/>
    </xf>
    <xf numFmtId="2" fontId="2" fillId="0" borderId="20" xfId="0" applyNumberFormat="1" applyFont="1" applyFill="1" applyBorder="1" applyProtection="1">
      <protection hidden="1"/>
    </xf>
    <xf numFmtId="2" fontId="2" fillId="0" borderId="16" xfId="0" applyNumberFormat="1" applyFont="1" applyFill="1" applyBorder="1" applyProtection="1">
      <protection hidden="1"/>
    </xf>
    <xf numFmtId="49" fontId="1" fillId="0" borderId="21" xfId="0" applyNumberFormat="1" applyFont="1" applyFill="1" applyBorder="1" applyAlignment="1" applyProtection="1">
      <alignment horizontal="left"/>
      <protection hidden="1"/>
    </xf>
    <xf numFmtId="49" fontId="1" fillId="0" borderId="22" xfId="0" applyNumberFormat="1" applyFont="1" applyFill="1" applyBorder="1" applyAlignment="1" applyProtection="1">
      <alignment horizontal="center"/>
      <protection hidden="1"/>
    </xf>
    <xf numFmtId="49" fontId="1" fillId="0" borderId="14" xfId="0" applyNumberFormat="1" applyFont="1" applyFill="1" applyBorder="1" applyAlignment="1" applyProtection="1">
      <alignment horizontal="center"/>
      <protection hidden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topLeftCell="A56" workbookViewId="0">
      <selection activeCell="A71" sqref="A71"/>
    </sheetView>
  </sheetViews>
  <sheetFormatPr baseColWidth="10" defaultRowHeight="15" x14ac:dyDescent="0.25"/>
  <cols>
    <col min="1" max="1" width="2.7109375" style="2" customWidth="1"/>
    <col min="2" max="2" width="30.7109375" style="1" customWidth="1"/>
    <col min="3" max="5" width="12.7109375" style="2" customWidth="1"/>
    <col min="6" max="256" width="11.42578125" style="2"/>
    <col min="257" max="257" width="2.7109375" style="2" customWidth="1"/>
    <col min="258" max="258" width="30.7109375" style="2" customWidth="1"/>
    <col min="259" max="261" width="12.7109375" style="2" customWidth="1"/>
    <col min="262" max="512" width="11.42578125" style="2"/>
    <col min="513" max="513" width="2.7109375" style="2" customWidth="1"/>
    <col min="514" max="514" width="30.7109375" style="2" customWidth="1"/>
    <col min="515" max="517" width="12.7109375" style="2" customWidth="1"/>
    <col min="518" max="768" width="11.42578125" style="2"/>
    <col min="769" max="769" width="2.7109375" style="2" customWidth="1"/>
    <col min="770" max="770" width="30.7109375" style="2" customWidth="1"/>
    <col min="771" max="773" width="12.7109375" style="2" customWidth="1"/>
    <col min="774" max="1024" width="11.42578125" style="2"/>
    <col min="1025" max="1025" width="2.7109375" style="2" customWidth="1"/>
    <col min="1026" max="1026" width="30.7109375" style="2" customWidth="1"/>
    <col min="1027" max="1029" width="12.7109375" style="2" customWidth="1"/>
    <col min="1030" max="1280" width="11.42578125" style="2"/>
    <col min="1281" max="1281" width="2.7109375" style="2" customWidth="1"/>
    <col min="1282" max="1282" width="30.7109375" style="2" customWidth="1"/>
    <col min="1283" max="1285" width="12.7109375" style="2" customWidth="1"/>
    <col min="1286" max="1536" width="11.42578125" style="2"/>
    <col min="1537" max="1537" width="2.7109375" style="2" customWidth="1"/>
    <col min="1538" max="1538" width="30.7109375" style="2" customWidth="1"/>
    <col min="1539" max="1541" width="12.7109375" style="2" customWidth="1"/>
    <col min="1542" max="1792" width="11.42578125" style="2"/>
    <col min="1793" max="1793" width="2.7109375" style="2" customWidth="1"/>
    <col min="1794" max="1794" width="30.7109375" style="2" customWidth="1"/>
    <col min="1795" max="1797" width="12.7109375" style="2" customWidth="1"/>
    <col min="1798" max="2048" width="11.42578125" style="2"/>
    <col min="2049" max="2049" width="2.7109375" style="2" customWidth="1"/>
    <col min="2050" max="2050" width="30.7109375" style="2" customWidth="1"/>
    <col min="2051" max="2053" width="12.7109375" style="2" customWidth="1"/>
    <col min="2054" max="2304" width="11.42578125" style="2"/>
    <col min="2305" max="2305" width="2.7109375" style="2" customWidth="1"/>
    <col min="2306" max="2306" width="30.7109375" style="2" customWidth="1"/>
    <col min="2307" max="2309" width="12.7109375" style="2" customWidth="1"/>
    <col min="2310" max="2560" width="11.42578125" style="2"/>
    <col min="2561" max="2561" width="2.7109375" style="2" customWidth="1"/>
    <col min="2562" max="2562" width="30.7109375" style="2" customWidth="1"/>
    <col min="2563" max="2565" width="12.7109375" style="2" customWidth="1"/>
    <col min="2566" max="2816" width="11.42578125" style="2"/>
    <col min="2817" max="2817" width="2.7109375" style="2" customWidth="1"/>
    <col min="2818" max="2818" width="30.7109375" style="2" customWidth="1"/>
    <col min="2819" max="2821" width="12.7109375" style="2" customWidth="1"/>
    <col min="2822" max="3072" width="11.42578125" style="2"/>
    <col min="3073" max="3073" width="2.7109375" style="2" customWidth="1"/>
    <col min="3074" max="3074" width="30.7109375" style="2" customWidth="1"/>
    <col min="3075" max="3077" width="12.7109375" style="2" customWidth="1"/>
    <col min="3078" max="3328" width="11.42578125" style="2"/>
    <col min="3329" max="3329" width="2.7109375" style="2" customWidth="1"/>
    <col min="3330" max="3330" width="30.7109375" style="2" customWidth="1"/>
    <col min="3331" max="3333" width="12.7109375" style="2" customWidth="1"/>
    <col min="3334" max="3584" width="11.42578125" style="2"/>
    <col min="3585" max="3585" width="2.7109375" style="2" customWidth="1"/>
    <col min="3586" max="3586" width="30.7109375" style="2" customWidth="1"/>
    <col min="3587" max="3589" width="12.7109375" style="2" customWidth="1"/>
    <col min="3590" max="3840" width="11.42578125" style="2"/>
    <col min="3841" max="3841" width="2.7109375" style="2" customWidth="1"/>
    <col min="3842" max="3842" width="30.7109375" style="2" customWidth="1"/>
    <col min="3843" max="3845" width="12.7109375" style="2" customWidth="1"/>
    <col min="3846" max="4096" width="11.42578125" style="2"/>
    <col min="4097" max="4097" width="2.7109375" style="2" customWidth="1"/>
    <col min="4098" max="4098" width="30.7109375" style="2" customWidth="1"/>
    <col min="4099" max="4101" width="12.7109375" style="2" customWidth="1"/>
    <col min="4102" max="4352" width="11.42578125" style="2"/>
    <col min="4353" max="4353" width="2.7109375" style="2" customWidth="1"/>
    <col min="4354" max="4354" width="30.7109375" style="2" customWidth="1"/>
    <col min="4355" max="4357" width="12.7109375" style="2" customWidth="1"/>
    <col min="4358" max="4608" width="11.42578125" style="2"/>
    <col min="4609" max="4609" width="2.7109375" style="2" customWidth="1"/>
    <col min="4610" max="4610" width="30.7109375" style="2" customWidth="1"/>
    <col min="4611" max="4613" width="12.7109375" style="2" customWidth="1"/>
    <col min="4614" max="4864" width="11.42578125" style="2"/>
    <col min="4865" max="4865" width="2.7109375" style="2" customWidth="1"/>
    <col min="4866" max="4866" width="30.7109375" style="2" customWidth="1"/>
    <col min="4867" max="4869" width="12.7109375" style="2" customWidth="1"/>
    <col min="4870" max="5120" width="11.42578125" style="2"/>
    <col min="5121" max="5121" width="2.7109375" style="2" customWidth="1"/>
    <col min="5122" max="5122" width="30.7109375" style="2" customWidth="1"/>
    <col min="5123" max="5125" width="12.7109375" style="2" customWidth="1"/>
    <col min="5126" max="5376" width="11.42578125" style="2"/>
    <col min="5377" max="5377" width="2.7109375" style="2" customWidth="1"/>
    <col min="5378" max="5378" width="30.7109375" style="2" customWidth="1"/>
    <col min="5379" max="5381" width="12.7109375" style="2" customWidth="1"/>
    <col min="5382" max="5632" width="11.42578125" style="2"/>
    <col min="5633" max="5633" width="2.7109375" style="2" customWidth="1"/>
    <col min="5634" max="5634" width="30.7109375" style="2" customWidth="1"/>
    <col min="5635" max="5637" width="12.7109375" style="2" customWidth="1"/>
    <col min="5638" max="5888" width="11.42578125" style="2"/>
    <col min="5889" max="5889" width="2.7109375" style="2" customWidth="1"/>
    <col min="5890" max="5890" width="30.7109375" style="2" customWidth="1"/>
    <col min="5891" max="5893" width="12.7109375" style="2" customWidth="1"/>
    <col min="5894" max="6144" width="11.42578125" style="2"/>
    <col min="6145" max="6145" width="2.7109375" style="2" customWidth="1"/>
    <col min="6146" max="6146" width="30.7109375" style="2" customWidth="1"/>
    <col min="6147" max="6149" width="12.7109375" style="2" customWidth="1"/>
    <col min="6150" max="6400" width="11.42578125" style="2"/>
    <col min="6401" max="6401" width="2.7109375" style="2" customWidth="1"/>
    <col min="6402" max="6402" width="30.7109375" style="2" customWidth="1"/>
    <col min="6403" max="6405" width="12.7109375" style="2" customWidth="1"/>
    <col min="6406" max="6656" width="11.42578125" style="2"/>
    <col min="6657" max="6657" width="2.7109375" style="2" customWidth="1"/>
    <col min="6658" max="6658" width="30.7109375" style="2" customWidth="1"/>
    <col min="6659" max="6661" width="12.7109375" style="2" customWidth="1"/>
    <col min="6662" max="6912" width="11.42578125" style="2"/>
    <col min="6913" max="6913" width="2.7109375" style="2" customWidth="1"/>
    <col min="6914" max="6914" width="30.7109375" style="2" customWidth="1"/>
    <col min="6915" max="6917" width="12.7109375" style="2" customWidth="1"/>
    <col min="6918" max="7168" width="11.42578125" style="2"/>
    <col min="7169" max="7169" width="2.7109375" style="2" customWidth="1"/>
    <col min="7170" max="7170" width="30.7109375" style="2" customWidth="1"/>
    <col min="7171" max="7173" width="12.7109375" style="2" customWidth="1"/>
    <col min="7174" max="7424" width="11.42578125" style="2"/>
    <col min="7425" max="7425" width="2.7109375" style="2" customWidth="1"/>
    <col min="7426" max="7426" width="30.7109375" style="2" customWidth="1"/>
    <col min="7427" max="7429" width="12.7109375" style="2" customWidth="1"/>
    <col min="7430" max="7680" width="11.42578125" style="2"/>
    <col min="7681" max="7681" width="2.7109375" style="2" customWidth="1"/>
    <col min="7682" max="7682" width="30.7109375" style="2" customWidth="1"/>
    <col min="7683" max="7685" width="12.7109375" style="2" customWidth="1"/>
    <col min="7686" max="7936" width="11.42578125" style="2"/>
    <col min="7937" max="7937" width="2.7109375" style="2" customWidth="1"/>
    <col min="7938" max="7938" width="30.7109375" style="2" customWidth="1"/>
    <col min="7939" max="7941" width="12.7109375" style="2" customWidth="1"/>
    <col min="7942" max="8192" width="11.42578125" style="2"/>
    <col min="8193" max="8193" width="2.7109375" style="2" customWidth="1"/>
    <col min="8194" max="8194" width="30.7109375" style="2" customWidth="1"/>
    <col min="8195" max="8197" width="12.7109375" style="2" customWidth="1"/>
    <col min="8198" max="8448" width="11.42578125" style="2"/>
    <col min="8449" max="8449" width="2.7109375" style="2" customWidth="1"/>
    <col min="8450" max="8450" width="30.7109375" style="2" customWidth="1"/>
    <col min="8451" max="8453" width="12.7109375" style="2" customWidth="1"/>
    <col min="8454" max="8704" width="11.42578125" style="2"/>
    <col min="8705" max="8705" width="2.7109375" style="2" customWidth="1"/>
    <col min="8706" max="8706" width="30.7109375" style="2" customWidth="1"/>
    <col min="8707" max="8709" width="12.7109375" style="2" customWidth="1"/>
    <col min="8710" max="8960" width="11.42578125" style="2"/>
    <col min="8961" max="8961" width="2.7109375" style="2" customWidth="1"/>
    <col min="8962" max="8962" width="30.7109375" style="2" customWidth="1"/>
    <col min="8963" max="8965" width="12.7109375" style="2" customWidth="1"/>
    <col min="8966" max="9216" width="11.42578125" style="2"/>
    <col min="9217" max="9217" width="2.7109375" style="2" customWidth="1"/>
    <col min="9218" max="9218" width="30.7109375" style="2" customWidth="1"/>
    <col min="9219" max="9221" width="12.7109375" style="2" customWidth="1"/>
    <col min="9222" max="9472" width="11.42578125" style="2"/>
    <col min="9473" max="9473" width="2.7109375" style="2" customWidth="1"/>
    <col min="9474" max="9474" width="30.7109375" style="2" customWidth="1"/>
    <col min="9475" max="9477" width="12.7109375" style="2" customWidth="1"/>
    <col min="9478" max="9728" width="11.42578125" style="2"/>
    <col min="9729" max="9729" width="2.7109375" style="2" customWidth="1"/>
    <col min="9730" max="9730" width="30.7109375" style="2" customWidth="1"/>
    <col min="9731" max="9733" width="12.7109375" style="2" customWidth="1"/>
    <col min="9734" max="9984" width="11.42578125" style="2"/>
    <col min="9985" max="9985" width="2.7109375" style="2" customWidth="1"/>
    <col min="9986" max="9986" width="30.7109375" style="2" customWidth="1"/>
    <col min="9987" max="9989" width="12.7109375" style="2" customWidth="1"/>
    <col min="9990" max="10240" width="11.42578125" style="2"/>
    <col min="10241" max="10241" width="2.7109375" style="2" customWidth="1"/>
    <col min="10242" max="10242" width="30.7109375" style="2" customWidth="1"/>
    <col min="10243" max="10245" width="12.7109375" style="2" customWidth="1"/>
    <col min="10246" max="10496" width="11.42578125" style="2"/>
    <col min="10497" max="10497" width="2.7109375" style="2" customWidth="1"/>
    <col min="10498" max="10498" width="30.7109375" style="2" customWidth="1"/>
    <col min="10499" max="10501" width="12.7109375" style="2" customWidth="1"/>
    <col min="10502" max="10752" width="11.42578125" style="2"/>
    <col min="10753" max="10753" width="2.7109375" style="2" customWidth="1"/>
    <col min="10754" max="10754" width="30.7109375" style="2" customWidth="1"/>
    <col min="10755" max="10757" width="12.7109375" style="2" customWidth="1"/>
    <col min="10758" max="11008" width="11.42578125" style="2"/>
    <col min="11009" max="11009" width="2.7109375" style="2" customWidth="1"/>
    <col min="11010" max="11010" width="30.7109375" style="2" customWidth="1"/>
    <col min="11011" max="11013" width="12.7109375" style="2" customWidth="1"/>
    <col min="11014" max="11264" width="11.42578125" style="2"/>
    <col min="11265" max="11265" width="2.7109375" style="2" customWidth="1"/>
    <col min="11266" max="11266" width="30.7109375" style="2" customWidth="1"/>
    <col min="11267" max="11269" width="12.7109375" style="2" customWidth="1"/>
    <col min="11270" max="11520" width="11.42578125" style="2"/>
    <col min="11521" max="11521" width="2.7109375" style="2" customWidth="1"/>
    <col min="11522" max="11522" width="30.7109375" style="2" customWidth="1"/>
    <col min="11523" max="11525" width="12.7109375" style="2" customWidth="1"/>
    <col min="11526" max="11776" width="11.42578125" style="2"/>
    <col min="11777" max="11777" width="2.7109375" style="2" customWidth="1"/>
    <col min="11778" max="11778" width="30.7109375" style="2" customWidth="1"/>
    <col min="11779" max="11781" width="12.7109375" style="2" customWidth="1"/>
    <col min="11782" max="12032" width="11.42578125" style="2"/>
    <col min="12033" max="12033" width="2.7109375" style="2" customWidth="1"/>
    <col min="12034" max="12034" width="30.7109375" style="2" customWidth="1"/>
    <col min="12035" max="12037" width="12.7109375" style="2" customWidth="1"/>
    <col min="12038" max="12288" width="11.42578125" style="2"/>
    <col min="12289" max="12289" width="2.7109375" style="2" customWidth="1"/>
    <col min="12290" max="12290" width="30.7109375" style="2" customWidth="1"/>
    <col min="12291" max="12293" width="12.7109375" style="2" customWidth="1"/>
    <col min="12294" max="12544" width="11.42578125" style="2"/>
    <col min="12545" max="12545" width="2.7109375" style="2" customWidth="1"/>
    <col min="12546" max="12546" width="30.7109375" style="2" customWidth="1"/>
    <col min="12547" max="12549" width="12.7109375" style="2" customWidth="1"/>
    <col min="12550" max="12800" width="11.42578125" style="2"/>
    <col min="12801" max="12801" width="2.7109375" style="2" customWidth="1"/>
    <col min="12802" max="12802" width="30.7109375" style="2" customWidth="1"/>
    <col min="12803" max="12805" width="12.7109375" style="2" customWidth="1"/>
    <col min="12806" max="13056" width="11.42578125" style="2"/>
    <col min="13057" max="13057" width="2.7109375" style="2" customWidth="1"/>
    <col min="13058" max="13058" width="30.7109375" style="2" customWidth="1"/>
    <col min="13059" max="13061" width="12.7109375" style="2" customWidth="1"/>
    <col min="13062" max="13312" width="11.42578125" style="2"/>
    <col min="13313" max="13313" width="2.7109375" style="2" customWidth="1"/>
    <col min="13314" max="13314" width="30.7109375" style="2" customWidth="1"/>
    <col min="13315" max="13317" width="12.7109375" style="2" customWidth="1"/>
    <col min="13318" max="13568" width="11.42578125" style="2"/>
    <col min="13569" max="13569" width="2.7109375" style="2" customWidth="1"/>
    <col min="13570" max="13570" width="30.7109375" style="2" customWidth="1"/>
    <col min="13571" max="13573" width="12.7109375" style="2" customWidth="1"/>
    <col min="13574" max="13824" width="11.42578125" style="2"/>
    <col min="13825" max="13825" width="2.7109375" style="2" customWidth="1"/>
    <col min="13826" max="13826" width="30.7109375" style="2" customWidth="1"/>
    <col min="13827" max="13829" width="12.7109375" style="2" customWidth="1"/>
    <col min="13830" max="14080" width="11.42578125" style="2"/>
    <col min="14081" max="14081" width="2.7109375" style="2" customWidth="1"/>
    <col min="14082" max="14082" width="30.7109375" style="2" customWidth="1"/>
    <col min="14083" max="14085" width="12.7109375" style="2" customWidth="1"/>
    <col min="14086" max="14336" width="11.42578125" style="2"/>
    <col min="14337" max="14337" width="2.7109375" style="2" customWidth="1"/>
    <col min="14338" max="14338" width="30.7109375" style="2" customWidth="1"/>
    <col min="14339" max="14341" width="12.7109375" style="2" customWidth="1"/>
    <col min="14342" max="14592" width="11.42578125" style="2"/>
    <col min="14593" max="14593" width="2.7109375" style="2" customWidth="1"/>
    <col min="14594" max="14594" width="30.7109375" style="2" customWidth="1"/>
    <col min="14595" max="14597" width="12.7109375" style="2" customWidth="1"/>
    <col min="14598" max="14848" width="11.42578125" style="2"/>
    <col min="14849" max="14849" width="2.7109375" style="2" customWidth="1"/>
    <col min="14850" max="14850" width="30.7109375" style="2" customWidth="1"/>
    <col min="14851" max="14853" width="12.7109375" style="2" customWidth="1"/>
    <col min="14854" max="15104" width="11.42578125" style="2"/>
    <col min="15105" max="15105" width="2.7109375" style="2" customWidth="1"/>
    <col min="15106" max="15106" width="30.7109375" style="2" customWidth="1"/>
    <col min="15107" max="15109" width="12.7109375" style="2" customWidth="1"/>
    <col min="15110" max="15360" width="11.42578125" style="2"/>
    <col min="15361" max="15361" width="2.7109375" style="2" customWidth="1"/>
    <col min="15362" max="15362" width="30.7109375" style="2" customWidth="1"/>
    <col min="15363" max="15365" width="12.7109375" style="2" customWidth="1"/>
    <col min="15366" max="15616" width="11.42578125" style="2"/>
    <col min="15617" max="15617" width="2.7109375" style="2" customWidth="1"/>
    <col min="15618" max="15618" width="30.7109375" style="2" customWidth="1"/>
    <col min="15619" max="15621" width="12.7109375" style="2" customWidth="1"/>
    <col min="15622" max="15872" width="11.42578125" style="2"/>
    <col min="15873" max="15873" width="2.7109375" style="2" customWidth="1"/>
    <col min="15874" max="15874" width="30.7109375" style="2" customWidth="1"/>
    <col min="15875" max="15877" width="12.7109375" style="2" customWidth="1"/>
    <col min="15878" max="16128" width="11.42578125" style="2"/>
    <col min="16129" max="16129" width="2.7109375" style="2" customWidth="1"/>
    <col min="16130" max="16130" width="30.7109375" style="2" customWidth="1"/>
    <col min="16131" max="16133" width="12.7109375" style="2" customWidth="1"/>
    <col min="16134" max="16384" width="11.42578125" style="2"/>
  </cols>
  <sheetData>
    <row r="1" spans="2:5" ht="31.5" thickTop="1" thickBot="1" x14ac:dyDescent="0.45">
      <c r="B1" s="16" t="s">
        <v>21</v>
      </c>
      <c r="C1" s="17"/>
      <c r="D1" s="17"/>
      <c r="E1" s="18"/>
    </row>
    <row r="2" spans="2:5" ht="6" customHeight="1" thickTop="1" thickBot="1" x14ac:dyDescent="0.3"/>
    <row r="3" spans="2:5" ht="15.75" thickTop="1" x14ac:dyDescent="0.25">
      <c r="B3" s="5" t="s">
        <v>1</v>
      </c>
      <c r="C3" s="6" t="s">
        <v>2</v>
      </c>
      <c r="D3" s="6" t="s">
        <v>3</v>
      </c>
      <c r="E3" s="7" t="s">
        <v>3</v>
      </c>
    </row>
    <row r="4" spans="2:5" ht="20.100000000000001" customHeight="1" x14ac:dyDescent="0.25">
      <c r="B4" s="3" t="s">
        <v>4</v>
      </c>
      <c r="C4" s="8"/>
      <c r="D4" s="9">
        <v>50</v>
      </c>
      <c r="E4" s="10"/>
    </row>
    <row r="5" spans="2:5" ht="20.100000000000001" customHeight="1" x14ac:dyDescent="0.25">
      <c r="B5" s="3" t="s">
        <v>5</v>
      </c>
      <c r="C5" s="11">
        <v>9.6</v>
      </c>
      <c r="D5" s="12">
        <f>D4*C5/100</f>
        <v>4.8</v>
      </c>
      <c r="E5" s="10"/>
    </row>
    <row r="6" spans="2:5" ht="20.100000000000001" customHeight="1" x14ac:dyDescent="0.25">
      <c r="B6" s="3" t="s">
        <v>6</v>
      </c>
      <c r="C6" s="8"/>
      <c r="D6" s="12"/>
      <c r="E6" s="10">
        <f>D4+D5</f>
        <v>54.8</v>
      </c>
    </row>
    <row r="7" spans="2:5" ht="20.100000000000001" customHeight="1" x14ac:dyDescent="0.25">
      <c r="B7" s="3" t="s">
        <v>7</v>
      </c>
      <c r="C7" s="8"/>
      <c r="D7" s="9">
        <v>60</v>
      </c>
      <c r="E7" s="10"/>
    </row>
    <row r="8" spans="2:5" ht="20.100000000000001" customHeight="1" x14ac:dyDescent="0.25">
      <c r="B8" s="3" t="s">
        <v>8</v>
      </c>
      <c r="C8" s="11">
        <v>110.53</v>
      </c>
      <c r="D8" s="12">
        <f>D7*C8/100</f>
        <v>66.317999999999998</v>
      </c>
      <c r="E8" s="10"/>
    </row>
    <row r="9" spans="2:5" ht="20.100000000000001" customHeight="1" x14ac:dyDescent="0.25">
      <c r="B9" s="3" t="s">
        <v>9</v>
      </c>
      <c r="C9" s="8"/>
      <c r="D9" s="12"/>
      <c r="E9" s="10">
        <f>D7+D8</f>
        <v>126.318</v>
      </c>
    </row>
    <row r="10" spans="2:5" ht="20.100000000000001" customHeight="1" x14ac:dyDescent="0.25">
      <c r="B10" s="3" t="s">
        <v>10</v>
      </c>
      <c r="C10" s="8"/>
      <c r="D10" s="12"/>
      <c r="E10" s="10">
        <f>E6+E9</f>
        <v>181.11799999999999</v>
      </c>
    </row>
    <row r="11" spans="2:5" ht="20.100000000000001" customHeight="1" x14ac:dyDescent="0.25">
      <c r="B11" s="3" t="s">
        <v>11</v>
      </c>
      <c r="C11" s="11">
        <v>13.03</v>
      </c>
      <c r="D11" s="12"/>
      <c r="E11" s="10">
        <f>E10*C11/100</f>
        <v>23.599675399999995</v>
      </c>
    </row>
    <row r="12" spans="2:5" ht="20.100000000000001" customHeight="1" x14ac:dyDescent="0.25">
      <c r="B12" s="3" t="s">
        <v>12</v>
      </c>
      <c r="C12" s="11">
        <v>4.96</v>
      </c>
      <c r="D12" s="12"/>
      <c r="E12" s="10">
        <f>E10*C12/100</f>
        <v>8.9834528000000002</v>
      </c>
    </row>
    <row r="13" spans="2:5" ht="20.100000000000001" customHeight="1" x14ac:dyDescent="0.25">
      <c r="B13" s="3" t="s">
        <v>13</v>
      </c>
      <c r="C13" s="8"/>
      <c r="D13" s="12"/>
      <c r="E13" s="10">
        <f>E10+E11+E12</f>
        <v>213.7011282</v>
      </c>
    </row>
    <row r="14" spans="2:5" ht="20.100000000000001" customHeight="1" x14ac:dyDescent="0.25">
      <c r="B14" s="3" t="s">
        <v>14</v>
      </c>
      <c r="C14" s="11">
        <v>5</v>
      </c>
      <c r="D14" s="12"/>
      <c r="E14" s="10">
        <f>E13*C14/100</f>
        <v>10.68505641</v>
      </c>
    </row>
    <row r="15" spans="2:5" ht="20.100000000000001" customHeight="1" x14ac:dyDescent="0.25">
      <c r="B15" s="3" t="s">
        <v>15</v>
      </c>
      <c r="C15" s="8"/>
      <c r="D15" s="12"/>
      <c r="E15" s="10">
        <f>E13+E14</f>
        <v>224.38618460999999</v>
      </c>
    </row>
    <row r="16" spans="2:5" ht="20.100000000000001" customHeight="1" x14ac:dyDescent="0.25">
      <c r="B16" s="3" t="s">
        <v>16</v>
      </c>
      <c r="C16" s="11">
        <v>3</v>
      </c>
      <c r="D16" s="12"/>
      <c r="E16" s="10">
        <f>(E15*C16)/(100-C16-C17)</f>
        <v>7.4795394869999994</v>
      </c>
    </row>
    <row r="17" spans="1:5" ht="20.100000000000001" customHeight="1" x14ac:dyDescent="0.25">
      <c r="B17" s="3" t="s">
        <v>17</v>
      </c>
      <c r="C17" s="11">
        <v>7</v>
      </c>
      <c r="D17" s="12"/>
      <c r="E17" s="10">
        <f>(E15*C17)/(100-C16-C17)</f>
        <v>17.452258802999999</v>
      </c>
    </row>
    <row r="18" spans="1:5" ht="20.100000000000001" customHeight="1" x14ac:dyDescent="0.25">
      <c r="B18" s="3" t="s">
        <v>18</v>
      </c>
      <c r="C18" s="8"/>
      <c r="D18" s="12"/>
      <c r="E18" s="10">
        <f>E15+E16+E17</f>
        <v>249.3179829</v>
      </c>
    </row>
    <row r="19" spans="1:5" ht="20.100000000000001" customHeight="1" x14ac:dyDescent="0.25">
      <c r="B19" s="3" t="s">
        <v>19</v>
      </c>
      <c r="C19" s="11">
        <v>10</v>
      </c>
      <c r="D19" s="12"/>
      <c r="E19" s="10">
        <f>(E18*C19)/(100-C19)</f>
        <v>27.701998100000001</v>
      </c>
    </row>
    <row r="20" spans="1:5" ht="20.100000000000001" customHeight="1" thickBot="1" x14ac:dyDescent="0.3">
      <c r="B20" s="4" t="s">
        <v>20</v>
      </c>
      <c r="C20" s="13"/>
      <c r="D20" s="14"/>
      <c r="E20" s="15">
        <f>ROUND(E18+E19,2)</f>
        <v>277.02</v>
      </c>
    </row>
    <row r="21" spans="1:5" ht="15.75" thickTop="1" x14ac:dyDescent="0.25"/>
    <row r="22" spans="1:5" ht="15.75" x14ac:dyDescent="0.25">
      <c r="A22" s="19" t="s">
        <v>29</v>
      </c>
      <c r="B22" s="20" t="s">
        <v>0</v>
      </c>
    </row>
    <row r="23" spans="1:5" x14ac:dyDescent="0.25">
      <c r="B23" s="1" t="s">
        <v>22</v>
      </c>
    </row>
    <row r="24" spans="1:5" x14ac:dyDescent="0.25">
      <c r="B24" s="1" t="s">
        <v>23</v>
      </c>
    </row>
    <row r="25" spans="1:5" x14ac:dyDescent="0.25">
      <c r="B25" s="1" t="s">
        <v>24</v>
      </c>
    </row>
    <row r="26" spans="1:5" x14ac:dyDescent="0.25">
      <c r="B26" s="1" t="s">
        <v>25</v>
      </c>
    </row>
    <row r="27" spans="1:5" x14ac:dyDescent="0.25">
      <c r="B27" s="1" t="s">
        <v>26</v>
      </c>
    </row>
    <row r="28" spans="1:5" x14ac:dyDescent="0.25">
      <c r="B28" s="1" t="s">
        <v>27</v>
      </c>
    </row>
    <row r="29" spans="1:5" x14ac:dyDescent="0.25">
      <c r="B29" s="1" t="s">
        <v>28</v>
      </c>
    </row>
    <row r="31" spans="1:5" ht="15.75" x14ac:dyDescent="0.25">
      <c r="A31" s="19" t="s">
        <v>35</v>
      </c>
      <c r="B31" s="20" t="s">
        <v>38</v>
      </c>
    </row>
    <row r="32" spans="1:5" x14ac:dyDescent="0.25">
      <c r="B32" s="1" t="s">
        <v>33</v>
      </c>
    </row>
    <row r="33" spans="1:2" x14ac:dyDescent="0.25">
      <c r="B33" s="1" t="s">
        <v>34</v>
      </c>
    </row>
    <row r="34" spans="1:2" x14ac:dyDescent="0.25">
      <c r="B34" s="1" t="s">
        <v>32</v>
      </c>
    </row>
    <row r="35" spans="1:2" x14ac:dyDescent="0.25">
      <c r="B35" s="1" t="s">
        <v>37</v>
      </c>
    </row>
    <row r="36" spans="1:2" x14ac:dyDescent="0.25">
      <c r="B36" s="1" t="s">
        <v>36</v>
      </c>
    </row>
    <row r="37" spans="1:2" x14ac:dyDescent="0.25">
      <c r="B37" s="1" t="s">
        <v>30</v>
      </c>
    </row>
    <row r="38" spans="1:2" x14ac:dyDescent="0.25">
      <c r="B38" s="1" t="s">
        <v>31</v>
      </c>
    </row>
    <row r="40" spans="1:2" ht="15.75" x14ac:dyDescent="0.25">
      <c r="A40" s="19" t="s">
        <v>39</v>
      </c>
      <c r="B40" s="20" t="s">
        <v>40</v>
      </c>
    </row>
    <row r="41" spans="1:2" x14ac:dyDescent="0.25">
      <c r="B41" s="1" t="s">
        <v>46</v>
      </c>
    </row>
    <row r="42" spans="1:2" x14ac:dyDescent="0.25">
      <c r="B42" s="1" t="s">
        <v>47</v>
      </c>
    </row>
    <row r="43" spans="1:2" x14ac:dyDescent="0.25">
      <c r="B43" s="1" t="s">
        <v>45</v>
      </c>
    </row>
    <row r="44" spans="1:2" x14ac:dyDescent="0.25">
      <c r="B44" s="1" t="s">
        <v>41</v>
      </c>
    </row>
    <row r="45" spans="1:2" x14ac:dyDescent="0.25">
      <c r="B45" s="1" t="s">
        <v>42</v>
      </c>
    </row>
    <row r="46" spans="1:2" x14ac:dyDescent="0.25">
      <c r="B46" s="1" t="s">
        <v>43</v>
      </c>
    </row>
    <row r="47" spans="1:2" x14ac:dyDescent="0.25">
      <c r="B47" s="1" t="s">
        <v>44</v>
      </c>
    </row>
    <row r="51" spans="2:6" ht="15.75" thickBot="1" x14ac:dyDescent="0.3"/>
    <row r="52" spans="2:6" ht="17.25" thickTop="1" thickBot="1" x14ac:dyDescent="0.3">
      <c r="B52" s="35"/>
      <c r="C52" s="21" t="s">
        <v>48</v>
      </c>
      <c r="D52" s="22"/>
      <c r="E52" s="23" t="s">
        <v>49</v>
      </c>
      <c r="F52" s="21"/>
    </row>
    <row r="53" spans="2:6" ht="16.5" thickTop="1" thickBot="1" x14ac:dyDescent="0.3">
      <c r="B53" s="42" t="s">
        <v>1</v>
      </c>
      <c r="C53" s="43" t="s">
        <v>2</v>
      </c>
      <c r="D53" s="43" t="s">
        <v>3</v>
      </c>
      <c r="E53" s="43" t="s">
        <v>2</v>
      </c>
      <c r="F53" s="44" t="s">
        <v>3</v>
      </c>
    </row>
    <row r="54" spans="2:6" ht="20.100000000000001" customHeight="1" thickTop="1" x14ac:dyDescent="0.25">
      <c r="B54" s="37" t="s">
        <v>4</v>
      </c>
      <c r="C54" s="38"/>
      <c r="D54" s="39">
        <v>50</v>
      </c>
      <c r="E54" s="40"/>
      <c r="F54" s="41">
        <v>48</v>
      </c>
    </row>
    <row r="55" spans="2:6" ht="20.100000000000001" customHeight="1" x14ac:dyDescent="0.25">
      <c r="B55" s="3" t="s">
        <v>5</v>
      </c>
      <c r="C55" s="26">
        <v>9.6</v>
      </c>
      <c r="D55" s="27">
        <f>D54*C55/100</f>
        <v>4.8</v>
      </c>
      <c r="E55" s="28">
        <f>F55*100/F54</f>
        <v>10.624999999999998</v>
      </c>
      <c r="F55" s="36">
        <v>5.0999999999999996</v>
      </c>
    </row>
    <row r="56" spans="2:6" ht="20.100000000000001" customHeight="1" x14ac:dyDescent="0.25">
      <c r="B56" s="3" t="s">
        <v>6</v>
      </c>
      <c r="C56" s="24"/>
      <c r="D56" s="27">
        <f>D54+D55</f>
        <v>54.8</v>
      </c>
      <c r="E56" s="28"/>
      <c r="F56" s="36">
        <f>F54+F55</f>
        <v>53.1</v>
      </c>
    </row>
    <row r="57" spans="2:6" ht="20.100000000000001" customHeight="1" x14ac:dyDescent="0.25">
      <c r="B57" s="3" t="s">
        <v>7</v>
      </c>
      <c r="C57" s="24"/>
      <c r="D57" s="25">
        <v>60</v>
      </c>
      <c r="E57" s="28"/>
      <c r="F57" s="36">
        <v>60</v>
      </c>
    </row>
    <row r="58" spans="2:6" ht="20.100000000000001" customHeight="1" x14ac:dyDescent="0.25">
      <c r="B58" s="3" t="s">
        <v>8</v>
      </c>
      <c r="C58" s="26">
        <v>110.53</v>
      </c>
      <c r="D58" s="27">
        <f>D57*C58/100</f>
        <v>66.317999999999998</v>
      </c>
      <c r="E58" s="28">
        <f>F58*100/F57</f>
        <v>117.5</v>
      </c>
      <c r="F58" s="36">
        <v>70.5</v>
      </c>
    </row>
    <row r="59" spans="2:6" ht="20.100000000000001" customHeight="1" x14ac:dyDescent="0.25">
      <c r="B59" s="3" t="s">
        <v>9</v>
      </c>
      <c r="C59" s="24"/>
      <c r="D59" s="27">
        <f>D57+D58</f>
        <v>126.318</v>
      </c>
      <c r="E59" s="28"/>
      <c r="F59" s="36">
        <f>F57+F58</f>
        <v>130.5</v>
      </c>
    </row>
    <row r="60" spans="2:6" ht="20.100000000000001" customHeight="1" x14ac:dyDescent="0.25">
      <c r="B60" s="3" t="s">
        <v>10</v>
      </c>
      <c r="C60" s="24"/>
      <c r="D60" s="27">
        <f>D56+D59</f>
        <v>181.11799999999999</v>
      </c>
      <c r="E60" s="28"/>
      <c r="F60" s="36">
        <f>F56+F59</f>
        <v>183.6</v>
      </c>
    </row>
    <row r="61" spans="2:6" ht="20.100000000000001" customHeight="1" x14ac:dyDescent="0.25">
      <c r="B61" s="3" t="s">
        <v>11</v>
      </c>
      <c r="C61" s="26">
        <v>13.03</v>
      </c>
      <c r="D61" s="27">
        <f>D60*C61/100</f>
        <v>23.599675399999995</v>
      </c>
      <c r="E61" s="28">
        <f>F61*100/F60</f>
        <v>12.472766884531591</v>
      </c>
      <c r="F61" s="36">
        <v>22.9</v>
      </c>
    </row>
    <row r="62" spans="2:6" ht="20.100000000000001" customHeight="1" x14ac:dyDescent="0.25">
      <c r="B62" s="3" t="s">
        <v>12</v>
      </c>
      <c r="C62" s="26">
        <v>4.96</v>
      </c>
      <c r="D62" s="27">
        <f>D60*C62/100</f>
        <v>8.9834528000000002</v>
      </c>
      <c r="E62" s="28">
        <f>F62*100/F60</f>
        <v>5.3376906318082797</v>
      </c>
      <c r="F62" s="36">
        <v>9.8000000000000007</v>
      </c>
    </row>
    <row r="63" spans="2:6" ht="20.100000000000001" customHeight="1" x14ac:dyDescent="0.25">
      <c r="B63" s="3" t="s">
        <v>13</v>
      </c>
      <c r="C63" s="24"/>
      <c r="D63" s="27">
        <f>D60+D61+D62</f>
        <v>213.7011282</v>
      </c>
      <c r="E63" s="28"/>
      <c r="F63" s="36">
        <f>F60+F61+F62</f>
        <v>216.3</v>
      </c>
    </row>
    <row r="64" spans="2:6" ht="20.100000000000001" customHeight="1" x14ac:dyDescent="0.25">
      <c r="B64" s="3" t="s">
        <v>14</v>
      </c>
      <c r="C64" s="26">
        <v>5</v>
      </c>
      <c r="D64" s="27">
        <f>D63*C64/100</f>
        <v>10.68505641</v>
      </c>
      <c r="E64" s="28">
        <f>F64*100/F63</f>
        <v>3.740175681923243</v>
      </c>
      <c r="F64" s="36">
        <f>F65-F63</f>
        <v>8.089999999999975</v>
      </c>
    </row>
    <row r="65" spans="1:6" ht="20.100000000000001" customHeight="1" x14ac:dyDescent="0.25">
      <c r="B65" s="3" t="s">
        <v>15</v>
      </c>
      <c r="C65" s="24"/>
      <c r="D65" s="27">
        <f>D63+D64</f>
        <v>224.38618460999999</v>
      </c>
      <c r="E65" s="28"/>
      <c r="F65" s="36">
        <v>224.39</v>
      </c>
    </row>
    <row r="66" spans="1:6" ht="20.100000000000001" customHeight="1" x14ac:dyDescent="0.25">
      <c r="B66" s="3" t="s">
        <v>16</v>
      </c>
      <c r="C66" s="26">
        <v>3</v>
      </c>
      <c r="D66" s="27">
        <v>7.48</v>
      </c>
      <c r="E66" s="29"/>
      <c r="F66" s="30"/>
    </row>
    <row r="67" spans="1:6" ht="20.100000000000001" customHeight="1" x14ac:dyDescent="0.25">
      <c r="B67" s="3" t="s">
        <v>17</v>
      </c>
      <c r="C67" s="26">
        <v>7</v>
      </c>
      <c r="D67" s="27">
        <v>17.45</v>
      </c>
      <c r="E67" s="29"/>
      <c r="F67" s="30"/>
    </row>
    <row r="68" spans="1:6" ht="20.100000000000001" customHeight="1" x14ac:dyDescent="0.25">
      <c r="B68" s="3" t="s">
        <v>18</v>
      </c>
      <c r="C68" s="24"/>
      <c r="D68" s="27">
        <v>249.32</v>
      </c>
      <c r="E68" s="29"/>
      <c r="F68" s="30"/>
    </row>
    <row r="69" spans="1:6" ht="20.100000000000001" customHeight="1" x14ac:dyDescent="0.25">
      <c r="B69" s="3" t="s">
        <v>19</v>
      </c>
      <c r="C69" s="26">
        <v>10</v>
      </c>
      <c r="D69" s="27">
        <v>27.7</v>
      </c>
      <c r="E69" s="29"/>
      <c r="F69" s="30"/>
    </row>
    <row r="70" spans="1:6" ht="20.100000000000001" customHeight="1" thickBot="1" x14ac:dyDescent="0.3">
      <c r="B70" s="4" t="s">
        <v>20</v>
      </c>
      <c r="C70" s="31"/>
      <c r="D70" s="32">
        <v>277.02</v>
      </c>
      <c r="E70" s="33"/>
      <c r="F70" s="34"/>
    </row>
    <row r="71" spans="1:6" ht="15.75" thickTop="1" x14ac:dyDescent="0.25"/>
    <row r="72" spans="1:6" ht="15.75" x14ac:dyDescent="0.25">
      <c r="A72" s="19" t="s">
        <v>52</v>
      </c>
      <c r="B72" s="20" t="s">
        <v>49</v>
      </c>
    </row>
    <row r="73" spans="1:6" x14ac:dyDescent="0.25">
      <c r="B73" s="1" t="s">
        <v>55</v>
      </c>
    </row>
    <row r="74" spans="1:6" x14ac:dyDescent="0.25">
      <c r="B74" s="1" t="s">
        <v>53</v>
      </c>
    </row>
    <row r="75" spans="1:6" x14ac:dyDescent="0.25">
      <c r="B75" s="1" t="s">
        <v>54</v>
      </c>
    </row>
    <row r="76" spans="1:6" x14ac:dyDescent="0.25">
      <c r="B76" s="1" t="s">
        <v>56</v>
      </c>
    </row>
    <row r="77" spans="1:6" x14ac:dyDescent="0.25">
      <c r="B77" s="1" t="s">
        <v>57</v>
      </c>
    </row>
    <row r="79" spans="1:6" x14ac:dyDescent="0.25">
      <c r="B79" s="1" t="s">
        <v>50</v>
      </c>
    </row>
    <row r="80" spans="1:6" x14ac:dyDescent="0.25">
      <c r="B80" s="1" t="s">
        <v>51</v>
      </c>
    </row>
  </sheetData>
  <pageMargins left="0.70866141732283472" right="0.70866141732283472" top="0.19685039370078741" bottom="0.19685039370078741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schwindt</dc:creator>
  <cp:lastModifiedBy>schwindt</cp:lastModifiedBy>
  <cp:lastPrinted>2011-07-24T07:50:39Z</cp:lastPrinted>
  <dcterms:created xsi:type="dcterms:W3CDTF">2011-07-20T06:15:59Z</dcterms:created>
  <dcterms:modified xsi:type="dcterms:W3CDTF">2011-07-24T07:51:07Z</dcterms:modified>
</cp:coreProperties>
</file>